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aja\Documents\Projects\_Bookkeeping project\_Accellence Business Solutions Inc\Ghost\Downloads\"/>
    </mc:Choice>
  </mc:AlternateContent>
  <xr:revisionPtr revIDLastSave="0" documentId="13_ncr:1_{D08112C3-B48B-427B-9027-52E6D891392D}" xr6:coauthVersionLast="47" xr6:coauthVersionMax="47" xr10:uidLastSave="{00000000-0000-0000-0000-000000000000}"/>
  <bookViews>
    <workbookView xWindow="-120" yWindow="-120" windowWidth="19440" windowHeight="10440" xr2:uid="{31C65D77-BDD5-4CF0-9666-6F39D789FF43}"/>
  </bookViews>
  <sheets>
    <sheet name="RSU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ccount">[1]COA!$A$1:$A$90</definedName>
    <definedName name="Bank_cash_accounts">'[2]Expenses &amp; Income categories'!#REF!</definedName>
    <definedName name="COA">[3]Accounts!$B$4:$B$408</definedName>
    <definedName name="Ewa">'[4]Expenses &amp; Income categories'!$B:$B</definedName>
    <definedName name="theyear">[5]Calendar!$C$3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G3" i="1"/>
  <c r="F7" i="1"/>
  <c r="D7" i="1"/>
  <c r="J5" i="1"/>
  <c r="I3" i="1"/>
  <c r="L3" i="1" s="1"/>
  <c r="L5" i="1" s="1"/>
  <c r="H7" i="1"/>
  <c r="I4" i="1"/>
  <c r="L4" i="1" s="1"/>
  <c r="H4" i="1"/>
  <c r="G4" i="1"/>
  <c r="G7" i="1" l="1"/>
  <c r="M5" i="1"/>
  <c r="I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 J</author>
  </authors>
  <commentList>
    <comment ref="N5" authorId="0" shapeId="0" xr:uid="{4B01CD88-82EC-4C72-8572-1B57948DABCD}">
      <text>
        <r>
          <rPr>
            <sz val="9"/>
            <color indexed="81"/>
            <rFont val="Tahoma"/>
            <family val="2"/>
          </rPr>
          <t xml:space="preserve">Note that, unlike stock options which are 
eligible for the stock option deduction and hence are taxed at 50 percent, there is no favourable tax 
treatment accorded to RSUs.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<sst xmlns="http://schemas.openxmlformats.org/spreadsheetml/2006/main" count="23" uniqueCount="22">
  <si>
    <t>Desctiption</t>
  </si>
  <si>
    <t>date</t>
  </si>
  <si>
    <t>Awarded shares</t>
  </si>
  <si>
    <t>Shares available (as per vested schedule)</t>
  </si>
  <si>
    <t>Shares price</t>
  </si>
  <si>
    <t>Income tax deducted</t>
  </si>
  <si>
    <t>Shares available for employee</t>
  </si>
  <si>
    <t>Adjusted cost base</t>
  </si>
  <si>
    <t>Taxpayer capital gain</t>
  </si>
  <si>
    <t>Note</t>
  </si>
  <si>
    <t>Total</t>
  </si>
  <si>
    <t>1/6 of award will vest every 6 months provided employee is employed on the vesting date</t>
  </si>
  <si>
    <t>Capital gains which employee should declare when filing 2021 tax return in Schedule 3.</t>
  </si>
  <si>
    <t>Granted RSUs</t>
  </si>
  <si>
    <t>Vested (shares are available)</t>
  </si>
  <si>
    <t>Employment income
Taxable benefit</t>
  </si>
  <si>
    <t>Shares sold</t>
  </si>
  <si>
    <t>Proceeds of disposition</t>
  </si>
  <si>
    <t>Commission</t>
  </si>
  <si>
    <t>Benefit reported  on T4 2020 (employer sells shares to pay taxes)</t>
  </si>
  <si>
    <t>Benefit reported  on T4 2021 (employer sells shares to pay taxes)</t>
  </si>
  <si>
    <t>Employee sells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</si>
</sst>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 applyAlignment="1">
      <alignment wrapText="1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3" borderId="6" xfId="0" applyFill="1" applyBorder="1" applyAlignment="1">
      <alignment wrapText="1"/>
    </xf>
    <xf numFmtId="14" fontId="0" fillId="3" borderId="7" xfId="0" applyNumberForma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8" xfId="0" applyFill="1" applyBorder="1" applyAlignment="1">
      <alignment wrapText="1"/>
    </xf>
    <xf numFmtId="14" fontId="0" fillId="0" borderId="0" xfId="0" applyNumberFormat="1"/>
    <xf numFmtId="14" fontId="0" fillId="0" borderId="0" xfId="0" applyNumberFormat="1" applyFill="1"/>
    <xf numFmtId="43" fontId="0" fillId="0" borderId="0" xfId="1" applyFont="1"/>
    <xf numFmtId="43" fontId="0" fillId="3" borderId="7" xfId="0" applyNumberFormat="1" applyFill="1" applyBorder="1"/>
    <xf numFmtId="0" fontId="0" fillId="0" borderId="0" xfId="0" applyBorder="1"/>
    <xf numFmtId="43" fontId="0" fillId="3" borderId="7" xfId="1" applyFont="1" applyFill="1" applyBorder="1"/>
    <xf numFmtId="0" fontId="0" fillId="2" borderId="9" xfId="0" applyFill="1" applyBorder="1" applyAlignment="1">
      <alignment wrapText="1"/>
    </xf>
    <xf numFmtId="0" fontId="0" fillId="0" borderId="10" xfId="0" applyBorder="1"/>
    <xf numFmtId="0" fontId="0" fillId="3" borderId="1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ja/Documents/Personal/_Bookkeeping%20project/_Projects/_Veterani/JV%20Transfer%20-%20bookkeeping%20veterani%202018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am/Documents/Dokumenty/Praca%20Kanada/ewa/Personal/Bookkeeping_Project/_Projects/_Veterani/JV%20Transfer%20-%20bookkeeping%20veterani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ja/Documents/Projects/_Bookkeeping%20project/_Marek%20Dziedzic/Corporation/Bookkeeping/01.11.2019%20-%2031.10.2020/2020%20bookkeeping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3299485/AppData/Local/Temp/notesF0C0DE/JV%20Transfer%20-%20%20veterani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ja/Documents/Projects/_Bookkeeping%20project/_Tax%20&amp;%20Accouting/Turbo%20Tax%202021/Time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IIF 3"/>
      <sheetName val="emails"/>
      <sheetName val="IIF"/>
      <sheetName val="Pivot Transfer"/>
      <sheetName val="Analysis &amp; JV"/>
      <sheetName val="May 18"/>
      <sheetName val="Jun 18"/>
      <sheetName val="Oct 18"/>
      <sheetName val="Dec 18"/>
      <sheetName val="Nov 18"/>
      <sheetName val="Sept 18"/>
      <sheetName val="Aug 18"/>
      <sheetName val="July 18"/>
      <sheetName val="Apr 18"/>
      <sheetName val="Baza"/>
      <sheetName val="COA"/>
      <sheetName val="slownik"/>
      <sheetName val="PST"/>
      <sheetName val="Mar 18"/>
      <sheetName val="Quick Books"/>
      <sheetName val="New categories"/>
      <sheetName val="Quick Books Data"/>
      <sheetName val="MBR 1"/>
      <sheetName val="MBR 2"/>
      <sheetName val="MBR 3"/>
      <sheetName val="MBR 4"/>
      <sheetName val="MBR 5"/>
      <sheetName val="MBR 6"/>
      <sheetName val="MBR 7"/>
      <sheetName val="MBR 8"/>
      <sheetName val="MBR 9"/>
      <sheetName val="MBR 10"/>
      <sheetName val="MBR 11"/>
      <sheetName val="MBR 01 15"/>
      <sheetName val="MBR 02 15"/>
      <sheetName val="Aprl 15"/>
      <sheetName val="May 15"/>
      <sheetName val="June 15"/>
      <sheetName val="July 2015"/>
      <sheetName val="Aug 2015"/>
      <sheetName val="Sept 2015"/>
      <sheetName val="Oct 15"/>
      <sheetName val="Nov 15"/>
      <sheetName val="Dec 15"/>
      <sheetName val="Jan 16"/>
      <sheetName val="March 16"/>
      <sheetName val="Feb 16"/>
      <sheetName val="Apr 16"/>
      <sheetName val="May 16"/>
      <sheetName val="June 16"/>
      <sheetName val="July 16"/>
      <sheetName val="Aug 16"/>
      <sheetName val="Sept 16"/>
      <sheetName val="Oct 16"/>
      <sheetName val="nOV 16"/>
      <sheetName val="Dec 16"/>
      <sheetName val="fEB 17"/>
      <sheetName val="Sheet4"/>
      <sheetName val="Jan 17"/>
      <sheetName val="Jan 2018"/>
      <sheetName val="Dec 17"/>
      <sheetName val="Nov 17"/>
      <sheetName val="feb 2018"/>
      <sheetName val="QC Balance Sheet"/>
      <sheetName val="QC Income Statement"/>
      <sheetName val="Summary month general"/>
      <sheetName val="All transactions"/>
      <sheetName val="Summary monthly"/>
      <sheetName val="Summary details"/>
      <sheetName val="Summary YTD"/>
      <sheetName val="Members"/>
      <sheetName val="Bar inventory Feb 17 (2)"/>
      <sheetName val="Bar inventory Feb 17"/>
      <sheetName val="Bar inventory Sept 16"/>
      <sheetName val="Bar inventory feb 16"/>
      <sheetName val="months"/>
      <sheetName val="Bar inventory Dec 16"/>
      <sheetName val="Bar inventory NOv 16"/>
      <sheetName val="Bar inventory Jan 16"/>
      <sheetName val="Bar inventory Dec 15"/>
      <sheetName val="Bar inventory"/>
      <sheetName val="note"/>
      <sheetName val="Bar inventory Feb 2014"/>
      <sheetName val="Bar inventory December 2014"/>
      <sheetName val="Bar inventory October 2014"/>
      <sheetName val="Bar inventory June 2014"/>
      <sheetName val="Bar inventory May 2014"/>
      <sheetName val="Bar inventory April 2014"/>
      <sheetName val="Bar inventory Nov 15"/>
      <sheetName val="Bar inventory February 2014"/>
      <sheetName val="Bar inventory January 2014"/>
      <sheetName val="Bar inventory December 2013"/>
      <sheetName val="Schedule of amortization"/>
      <sheetName val="day"/>
      <sheetName val="Cash blank"/>
      <sheetName val="Imiona"/>
      <sheetName val="20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A1" t="str">
            <v>Account</v>
          </cell>
        </row>
        <row r="2">
          <cell r="A2" t="str">
            <v>Bank Interest Income</v>
          </cell>
        </row>
        <row r="3">
          <cell r="A3" t="str">
            <v>Bar Income</v>
          </cell>
        </row>
        <row r="4">
          <cell r="A4" t="str">
            <v>Buffet Income</v>
          </cell>
        </row>
        <row r="5">
          <cell r="A5" t="str">
            <v>Donations, gifts &amp; grants</v>
          </cell>
        </row>
        <row r="6">
          <cell r="A6" t="str">
            <v>Hall Rent</v>
          </cell>
        </row>
        <row r="7">
          <cell r="A7" t="str">
            <v>Income</v>
          </cell>
        </row>
        <row r="8">
          <cell r="A8" t="str">
            <v>Legacies &amp; Bequests</v>
          </cell>
        </row>
        <row r="9">
          <cell r="A9" t="str">
            <v>Membership dues</v>
          </cell>
        </row>
        <row r="10">
          <cell r="A10" t="str">
            <v>Miscellaneous events Income</v>
          </cell>
        </row>
        <row r="11">
          <cell r="A11" t="str">
            <v>Miscellaneous Income</v>
          </cell>
        </row>
        <row r="12">
          <cell r="A12" t="str">
            <v>Other Income</v>
          </cell>
        </row>
        <row r="13">
          <cell r="A13" t="str">
            <v>PARKING RENTAL</v>
          </cell>
        </row>
        <row r="14">
          <cell r="A14" t="str">
            <v>Program Fees</v>
          </cell>
        </row>
        <row r="15">
          <cell r="A15" t="str">
            <v>Reimbursed Expenses</v>
          </cell>
        </row>
        <row r="16">
          <cell r="A16" t="str">
            <v>Accounting services</v>
          </cell>
        </row>
        <row r="17">
          <cell r="A17" t="str">
            <v>Administration costs</v>
          </cell>
        </row>
        <row r="18">
          <cell r="A18" t="str">
            <v>Advertising and promotion</v>
          </cell>
        </row>
        <row r="19">
          <cell r="A19" t="str">
            <v>Alcohol supplies</v>
          </cell>
        </row>
        <row r="20">
          <cell r="A20" t="str">
            <v>Amortization Expense</v>
          </cell>
        </row>
        <row r="21">
          <cell r="A21" t="str">
            <v>Banking Fees</v>
          </cell>
        </row>
        <row r="22">
          <cell r="A22" t="str">
            <v>Bar service</v>
          </cell>
        </row>
        <row r="23">
          <cell r="A23" t="str">
            <v>Buffet supplies</v>
          </cell>
        </row>
        <row r="24">
          <cell r="A24" t="str">
            <v>Building maintenance</v>
          </cell>
        </row>
        <row r="25">
          <cell r="A25" t="str">
            <v>Cash shortages</v>
          </cell>
        </row>
        <row r="26">
          <cell r="A26" t="str">
            <v>City Water Charges</v>
          </cell>
        </row>
        <row r="27">
          <cell r="A27" t="str">
            <v>Cleaning labour</v>
          </cell>
        </row>
        <row r="28">
          <cell r="A28" t="str">
            <v>Consulting</v>
          </cell>
        </row>
        <row r="29">
          <cell r="A29" t="str">
            <v>Contract Labour</v>
          </cell>
        </row>
        <row r="30">
          <cell r="A30" t="str">
            <v>Courier and postage</v>
          </cell>
        </row>
        <row r="31">
          <cell r="A31" t="str">
            <v>Damage deposit</v>
          </cell>
        </row>
        <row r="32">
          <cell r="A32" t="str">
            <v>Donation</v>
          </cell>
        </row>
        <row r="33">
          <cell r="A33" t="str">
            <v>Events</v>
          </cell>
        </row>
        <row r="34">
          <cell r="A34" t="str">
            <v>Food/Entertainment</v>
          </cell>
        </row>
        <row r="35">
          <cell r="A35" t="str">
            <v>Garbage disposal</v>
          </cell>
        </row>
        <row r="36">
          <cell r="A36" t="str">
            <v>Gifts, donations, flowers</v>
          </cell>
        </row>
        <row r="37">
          <cell r="A37" t="str">
            <v>Heat and light</v>
          </cell>
        </row>
        <row r="38">
          <cell r="A38" t="str">
            <v>Insurance</v>
          </cell>
        </row>
        <row r="39">
          <cell r="A39" t="str">
            <v>Interest and Bank charges</v>
          </cell>
        </row>
        <row r="40">
          <cell r="A40" t="str">
            <v>Library supplies</v>
          </cell>
        </row>
        <row r="41">
          <cell r="A41" t="str">
            <v>Liquor licence</v>
          </cell>
        </row>
        <row r="42">
          <cell r="A42" t="str">
            <v>Loss</v>
          </cell>
        </row>
        <row r="43">
          <cell r="A43" t="str">
            <v>Marketing</v>
          </cell>
        </row>
        <row r="44">
          <cell r="A44" t="str">
            <v>Miscellaneous expenses</v>
          </cell>
        </row>
        <row r="45">
          <cell r="A45" t="str">
            <v>Office Supplies</v>
          </cell>
        </row>
        <row r="46">
          <cell r="A46" t="str">
            <v>Payroll Expenses</v>
          </cell>
        </row>
        <row r="47">
          <cell r="A47" t="str">
            <v>Professional Fees</v>
          </cell>
        </row>
        <row r="48">
          <cell r="A48" t="str">
            <v>Program Expense</v>
          </cell>
        </row>
        <row r="49">
          <cell r="A49" t="str">
            <v>Property Insurance</v>
          </cell>
        </row>
        <row r="50">
          <cell r="A50" t="str">
            <v>Quarterly SPK</v>
          </cell>
        </row>
        <row r="51">
          <cell r="A51" t="str">
            <v>Renovations and Repairs</v>
          </cell>
        </row>
        <row r="52">
          <cell r="A52" t="str">
            <v>Rental expense</v>
          </cell>
        </row>
        <row r="53">
          <cell r="A53" t="str">
            <v>Renting services</v>
          </cell>
        </row>
        <row r="54">
          <cell r="A54" t="str">
            <v>Supplies</v>
          </cell>
        </row>
        <row r="55">
          <cell r="A55" t="str">
            <v>Supplies (Kitchen)</v>
          </cell>
        </row>
        <row r="56">
          <cell r="A56" t="str">
            <v>PST</v>
          </cell>
        </row>
        <row r="57">
          <cell r="A57" t="str">
            <v>Taxes and Fees</v>
          </cell>
        </row>
        <row r="58">
          <cell r="A58" t="str">
            <v>Telephone</v>
          </cell>
        </row>
        <row r="59">
          <cell r="A59" t="str">
            <v>Television, phone, internet</v>
          </cell>
        </row>
        <row r="60">
          <cell r="A60" t="str">
            <v>Travel</v>
          </cell>
        </row>
        <row r="61">
          <cell r="A61" t="str">
            <v>Upper hall Renovations</v>
          </cell>
        </row>
        <row r="62">
          <cell r="A62" t="str">
            <v>Utilities</v>
          </cell>
        </row>
        <row r="63">
          <cell r="A63" t="str">
            <v>Accounts Payable</v>
          </cell>
        </row>
        <row r="64">
          <cell r="A64" t="str">
            <v>Accounts Receivable</v>
          </cell>
        </row>
        <row r="65">
          <cell r="A65" t="str">
            <v>Advance</v>
          </cell>
        </row>
        <row r="66">
          <cell r="A66" t="str">
            <v>Bank</v>
          </cell>
        </row>
        <row r="67">
          <cell r="A67" t="str">
            <v>Bar Inventory</v>
          </cell>
        </row>
        <row r="68">
          <cell r="A68" t="str">
            <v>Building</v>
          </cell>
        </row>
        <row r="69">
          <cell r="A69" t="str">
            <v>Cash Account</v>
          </cell>
        </row>
        <row r="70">
          <cell r="A70" t="str">
            <v>CIBC Bonus Rate GIC BBLT-00027</v>
          </cell>
        </row>
        <row r="71">
          <cell r="A71" t="str">
            <v>CIBC Escalating Rate GIC ENGIC3</v>
          </cell>
        </row>
        <row r="72">
          <cell r="A72" t="str">
            <v>CIBC GIC</v>
          </cell>
        </row>
        <row r="73">
          <cell r="A73" t="str">
            <v>Computer</v>
          </cell>
        </row>
        <row r="74">
          <cell r="A74" t="str">
            <v>Depreciable assets</v>
          </cell>
        </row>
        <row r="75">
          <cell r="A75" t="str">
            <v>Depreciation of a Building</v>
          </cell>
        </row>
        <row r="76">
          <cell r="A76" t="str">
            <v>Depreciation of assets</v>
          </cell>
        </row>
        <row r="77">
          <cell r="A77" t="str">
            <v>Depreciation of computer</v>
          </cell>
        </row>
        <row r="78">
          <cell r="A78" t="str">
            <v>Depreciation of Kitchen assets</v>
          </cell>
        </row>
        <row r="79">
          <cell r="A79" t="str">
            <v>Depreciation of Projector</v>
          </cell>
        </row>
        <row r="80">
          <cell r="A80" t="str">
            <v>Disabled Vet's Fund</v>
          </cell>
        </row>
        <row r="81">
          <cell r="A81" t="str">
            <v>GST Payable</v>
          </cell>
        </row>
        <row r="82">
          <cell r="A82" t="str">
            <v>Historical Fund</v>
          </cell>
        </row>
        <row r="83">
          <cell r="A83" t="str">
            <v>Investments</v>
          </cell>
        </row>
        <row r="84">
          <cell r="A84" t="str">
            <v>Kitchen - Assets</v>
          </cell>
        </row>
        <row r="85">
          <cell r="A85" t="str">
            <v>Land</v>
          </cell>
        </row>
        <row r="86">
          <cell r="A86" t="str">
            <v>Library Fund</v>
          </cell>
        </row>
        <row r="87">
          <cell r="A87" t="str">
            <v>Opening Bal Equity</v>
          </cell>
        </row>
        <row r="88">
          <cell r="A88" t="str">
            <v>Payroll Liabilities</v>
          </cell>
        </row>
        <row r="89">
          <cell r="A89" t="str">
            <v>Petty Cash</v>
          </cell>
        </row>
        <row r="90">
          <cell r="A90" t="str">
            <v>Projector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s"/>
      <sheetName val="IIF"/>
      <sheetName val="Pivot Transfer"/>
      <sheetName val="Analysis &amp; JV"/>
      <sheetName val="Baza"/>
      <sheetName val="Imiona"/>
      <sheetName val="Expenses &amp; Income categories"/>
      <sheetName val="2012"/>
      <sheetName val="Quick Books"/>
      <sheetName val="Quick Books Data"/>
      <sheetName val="MBR 1"/>
      <sheetName val="Summary monthly"/>
      <sheetName val="Summary details"/>
      <sheetName val="Summary YTD"/>
      <sheetName val="All transactions"/>
      <sheetName val="Summary by acc"/>
      <sheetName val="Summary Q"/>
      <sheetName val="Schedule of amortization"/>
      <sheetName val="Bar inventory"/>
      <sheetName val="Cash blank"/>
      <sheetName val="note"/>
      <sheetName val="mont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me Sheet"/>
      <sheetName val="data"/>
      <sheetName val="Business car"/>
      <sheetName val="pytania i zadania"/>
      <sheetName val="Dividends"/>
      <sheetName val="Financials"/>
      <sheetName val="GST"/>
      <sheetName val="Quickbooks"/>
      <sheetName val="Balance Sheet"/>
      <sheetName val="Income Stmt"/>
      <sheetName val="IIF"/>
      <sheetName val="Pivot Transfer"/>
      <sheetName val="koszty - bank statement"/>
      <sheetName val="Dividends Data"/>
      <sheetName val="income"/>
      <sheetName val="Acc listing"/>
      <sheetName val="Names"/>
      <sheetName val="Amortization"/>
      <sheetName val="withdrawal &amp; income"/>
      <sheetName val="Baza"/>
      <sheetName val="Accounts"/>
      <sheetName val="Stmt working"/>
      <sheetName val="GICI BS Codes"/>
      <sheetName val="Account listing"/>
      <sheetName val="Account list"/>
      <sheetName val="GICI P&amp;L codes"/>
      <sheetName val="2018 Tax return"/>
      <sheetName val="month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B4" t="str">
            <v>Accounts Payable</v>
          </cell>
        </row>
        <row r="5">
          <cell r="B5" t="str">
            <v>GST Payable</v>
          </cell>
        </row>
        <row r="6">
          <cell r="B6" t="str">
            <v>Retained Earnings</v>
          </cell>
        </row>
        <row r="7">
          <cell r="B7" t="str">
            <v>Service Revenue</v>
          </cell>
        </row>
        <row r="8">
          <cell r="B8" t="str">
            <v>Sales</v>
          </cell>
        </row>
        <row r="9">
          <cell r="B9" t="str">
            <v>Entertainment</v>
          </cell>
        </row>
        <row r="10">
          <cell r="B10" t="str">
            <v>Automobile Expense</v>
          </cell>
        </row>
        <row r="11">
          <cell r="B11" t="str">
            <v>Bank Service Charges</v>
          </cell>
        </row>
        <row r="12">
          <cell r="B12" t="str">
            <v>Depreciation Expense</v>
          </cell>
        </row>
        <row r="13">
          <cell r="B13" t="str">
            <v>Insurance</v>
          </cell>
        </row>
        <row r="14">
          <cell r="B14" t="str">
            <v>Car Insurance</v>
          </cell>
        </row>
        <row r="15">
          <cell r="B15" t="str">
            <v>Interest Expense</v>
          </cell>
        </row>
        <row r="16">
          <cell r="B16" t="str">
            <v>Miscellaneous</v>
          </cell>
        </row>
        <row r="17">
          <cell r="B17" t="str">
            <v>Professional Fees</v>
          </cell>
        </row>
        <row r="18">
          <cell r="B18" t="str">
            <v>Accounting</v>
          </cell>
        </row>
        <row r="19">
          <cell r="B19" t="str">
            <v>Fuel</v>
          </cell>
        </row>
        <row r="20">
          <cell r="B20" t="str">
            <v>Telephone</v>
          </cell>
        </row>
        <row r="21">
          <cell r="B21" t="str">
            <v>Travel</v>
          </cell>
        </row>
        <row r="22">
          <cell r="B22" t="str">
            <v>Utilities</v>
          </cell>
        </row>
        <row r="23">
          <cell r="B23" t="str">
            <v>Office Expenses</v>
          </cell>
        </row>
        <row r="24">
          <cell r="B24" t="str">
            <v>Supplies and Materials</v>
          </cell>
        </row>
        <row r="25">
          <cell r="B25" t="str">
            <v>Uniform</v>
          </cell>
        </row>
        <row r="26">
          <cell r="B26" t="str">
            <v>Garbage removal</v>
          </cell>
        </row>
        <row r="27">
          <cell r="B27" t="str">
            <v>Loan</v>
          </cell>
        </row>
        <row r="28">
          <cell r="B28" t="str">
            <v>BMO - insurance</v>
          </cell>
        </row>
        <row r="29">
          <cell r="B29" t="str">
            <v>Consulting expense</v>
          </cell>
        </row>
        <row r="30">
          <cell r="B30" t="str">
            <v>electicity</v>
          </cell>
        </row>
        <row r="31">
          <cell r="B31" t="str">
            <v>gas</v>
          </cell>
        </row>
        <row r="32">
          <cell r="B32" t="str">
            <v>MC payment</v>
          </cell>
        </row>
        <row r="33">
          <cell r="B33" t="str">
            <v>MSP</v>
          </cell>
        </row>
        <row r="34">
          <cell r="B34" t="str">
            <v>Insurance - WCB</v>
          </cell>
        </row>
        <row r="35">
          <cell r="B35" t="str">
            <v>Employee Advances</v>
          </cell>
        </row>
        <row r="36">
          <cell r="B36" t="str">
            <v>Prepaid Insurance</v>
          </cell>
        </row>
        <row r="37">
          <cell r="B37" t="str">
            <v>Furniture and Equipment</v>
          </cell>
        </row>
        <row r="38">
          <cell r="B38" t="str">
            <v>Land</v>
          </cell>
        </row>
        <row r="39">
          <cell r="B39" t="str">
            <v>Leasehold Improvements</v>
          </cell>
        </row>
        <row r="40">
          <cell r="B40" t="str">
            <v>Vehicles</v>
          </cell>
        </row>
        <row r="41">
          <cell r="B41" t="str">
            <v>Security Deposits Asset</v>
          </cell>
        </row>
        <row r="42">
          <cell r="B42" t="str">
            <v>Advance Customer Payments</v>
          </cell>
        </row>
        <row r="43">
          <cell r="B43" t="str">
            <v>Dividends Payable</v>
          </cell>
        </row>
        <row r="44">
          <cell r="B44" t="str">
            <v>GST Payable/Receivable</v>
          </cell>
        </row>
        <row r="45">
          <cell r="B45" t="str">
            <v>PST Payable</v>
          </cell>
        </row>
        <row r="46">
          <cell r="B46" t="str">
            <v>PST Payable (BC)</v>
          </cell>
        </row>
        <row r="47">
          <cell r="B47" t="str">
            <v>Shareholder's loan</v>
          </cell>
        </row>
        <row r="48">
          <cell r="B48" t="str">
            <v>Worker's Comp Premiums - Admin</v>
          </cell>
        </row>
        <row r="49">
          <cell r="B49" t="str">
            <v>Capital Stock</v>
          </cell>
        </row>
        <row r="50">
          <cell r="B50" t="str">
            <v>Opening Balance Equity</v>
          </cell>
        </row>
        <row r="51">
          <cell r="B51" t="str">
            <v>Owners Draw</v>
          </cell>
        </row>
        <row r="52">
          <cell r="B52" t="str">
            <v>Shareholder Distributions</v>
          </cell>
        </row>
        <row r="53">
          <cell r="B53" t="str">
            <v>Worker's Comp Premiums - Labour</v>
          </cell>
        </row>
        <row r="54">
          <cell r="B54" t="str">
            <v>Advertising and Promotion</v>
          </cell>
        </row>
        <row r="55">
          <cell r="B55" t="str">
            <v>Bookkeeping</v>
          </cell>
        </row>
        <row r="56">
          <cell r="B56" t="str">
            <v>Car Parts or Repairs</v>
          </cell>
        </row>
        <row r="57">
          <cell r="B57" t="str">
            <v>Computer and Internet Expenses</v>
          </cell>
        </row>
        <row r="58">
          <cell r="B58" t="str">
            <v>Insurance Expense</v>
          </cell>
        </row>
        <row r="59">
          <cell r="B59" t="str">
            <v>Meals and Entertainment</v>
          </cell>
        </row>
        <row r="60">
          <cell r="B60" t="str">
            <v>Office Supplies</v>
          </cell>
        </row>
        <row r="61">
          <cell r="B61" t="str">
            <v>Promotion</v>
          </cell>
        </row>
        <row r="62">
          <cell r="B62" t="str">
            <v>Rent Expense</v>
          </cell>
        </row>
        <row r="63">
          <cell r="B63" t="str">
            <v>Repairs and Maintenance</v>
          </cell>
        </row>
        <row r="64">
          <cell r="B64" t="str">
            <v>Telephone Expense</v>
          </cell>
        </row>
        <row r="65">
          <cell r="B65" t="str">
            <v>Travel Expense</v>
          </cell>
        </row>
        <row r="66">
          <cell r="B66" t="str">
            <v>5' grinder package and hood</v>
          </cell>
        </row>
        <row r="67">
          <cell r="B67" t="str">
            <v>Accumulated Dep 5' grinder pack</v>
          </cell>
        </row>
        <row r="68">
          <cell r="B68" t="str">
            <v>Car</v>
          </cell>
        </row>
        <row r="69">
          <cell r="B69" t="str">
            <v>Car:Accumulated amortization  - car</v>
          </cell>
        </row>
        <row r="70">
          <cell r="B70" t="str">
            <v>Cell Phone</v>
          </cell>
        </row>
        <row r="71">
          <cell r="B71" t="str">
            <v>Common Shares</v>
          </cell>
        </row>
        <row r="72">
          <cell r="B72" t="str">
            <v>Amortization</v>
          </cell>
        </row>
        <row r="73">
          <cell r="B73" t="str">
            <v>Equipment rental</v>
          </cell>
        </row>
        <row r="74">
          <cell r="B74" t="str">
            <v>Fees</v>
          </cell>
        </row>
        <row r="75">
          <cell r="B75" t="str">
            <v>Management Fee</v>
          </cell>
        </row>
        <row r="76">
          <cell r="B76" t="str">
            <v>Parking</v>
          </cell>
        </row>
        <row r="77">
          <cell r="B77" t="str">
            <v>Rental</v>
          </cell>
        </row>
        <row r="78">
          <cell r="B78" t="str">
            <v>shipping</v>
          </cell>
        </row>
        <row r="79">
          <cell r="B79" t="str">
            <v>Subcontractors</v>
          </cell>
        </row>
        <row r="80">
          <cell r="B80" t="str">
            <v>Tax</v>
          </cell>
        </row>
        <row r="81">
          <cell r="B81" t="str">
            <v>Uncategorized Expenses</v>
          </cell>
        </row>
        <row r="82">
          <cell r="B82" t="str">
            <v>Computer &amp; electronics supplies</v>
          </cell>
        </row>
        <row r="83">
          <cell r="B83" t="str">
            <v>Tools</v>
          </cell>
        </row>
        <row r="84">
          <cell r="B84" t="str">
            <v>Rental &amp; storage</v>
          </cell>
        </row>
        <row r="85">
          <cell r="B85" t="str">
            <v>Administrative expense</v>
          </cell>
        </row>
        <row r="86">
          <cell r="B86" t="str">
            <v>10GAL hepa/wet dry vacuum</v>
          </cell>
        </row>
        <row r="87">
          <cell r="B87" t="str">
            <v>13in portable planer</v>
          </cell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s"/>
      <sheetName val="PST"/>
      <sheetName val="IIF"/>
      <sheetName val="Pivot Transfer"/>
      <sheetName val="Analysis &amp; JV"/>
      <sheetName val="Baza"/>
      <sheetName val="slownik"/>
      <sheetName val="Imiona"/>
      <sheetName val="Expenses &amp; Income categories"/>
      <sheetName val="Quick Books"/>
      <sheetName val="Quick Books Data"/>
      <sheetName val="MBR 1"/>
      <sheetName val="MBR 3"/>
      <sheetName val="MBR 4"/>
      <sheetName val="MBR 2"/>
      <sheetName val="MBR 5"/>
      <sheetName val="MBR 9"/>
      <sheetName val="MBR 8"/>
      <sheetName val="MBR 7"/>
      <sheetName val="MBR 6"/>
      <sheetName val="MBR 1 14"/>
      <sheetName val="MBR 12"/>
      <sheetName val="MBR 11"/>
      <sheetName val="MBR 10"/>
      <sheetName val="BS"/>
      <sheetName val="PS"/>
      <sheetName val="Summary month general"/>
      <sheetName val="Summary monthly"/>
      <sheetName val="Summary details"/>
      <sheetName val="All transactions"/>
      <sheetName val="Summary YTD"/>
      <sheetName val="Summary by acc"/>
      <sheetName val="Summary Q"/>
      <sheetName val="Bar inventory January 2014"/>
      <sheetName val="Bar inventory December 2013"/>
      <sheetName val="Schedule of amortization"/>
      <sheetName val="Bar inventory November 2013"/>
      <sheetName val="Cash blank"/>
      <sheetName val="note"/>
      <sheetName val="months"/>
      <sheetName val="Bar inventory"/>
      <sheetName val="Bar inventory June 2013"/>
      <sheetName val="20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Accounts Description</v>
          </cell>
        </row>
        <row r="2">
          <cell r="B2" t="str">
            <v>Bank</v>
          </cell>
        </row>
        <row r="3">
          <cell r="B3" t="str">
            <v>Petty Cash</v>
          </cell>
        </row>
        <row r="4">
          <cell r="B4" t="str">
            <v>1020 · Cash Account</v>
          </cell>
        </row>
        <row r="5">
          <cell r="B5" t="str">
            <v>1200 · Accounts Receivable</v>
          </cell>
        </row>
        <row r="6">
          <cell r="B6" t="str">
            <v>1212 · Advance</v>
          </cell>
        </row>
        <row r="7">
          <cell r="B7" t="str">
            <v>Investments</v>
          </cell>
        </row>
        <row r="8">
          <cell r="B8" t="str">
            <v>Investments:1300 · CIBC Escalating Rate GIC ENGIC3</v>
          </cell>
        </row>
        <row r="9">
          <cell r="B9" t="str">
            <v>Investments:1310 · CIBC Bonus Rate GIC BBLT-00027</v>
          </cell>
        </row>
        <row r="10">
          <cell r="B10" t="str">
            <v>Investments:1320 · CIBC GIC</v>
          </cell>
        </row>
        <row r="11">
          <cell r="B11" t="str">
            <v>1350 · Bar Inventory</v>
          </cell>
        </row>
        <row r="12">
          <cell r="B12" t="str">
            <v>1500 · Building</v>
          </cell>
        </row>
        <row r="13">
          <cell r="B13" t="str">
            <v>1500 · Building:1501 · Depreciation of a Building</v>
          </cell>
        </row>
        <row r="14">
          <cell r="B14" t="str">
            <v>1510 · Land</v>
          </cell>
        </row>
        <row r="15">
          <cell r="B15" t="str">
            <v>1520 · Depreciable assets</v>
          </cell>
        </row>
        <row r="16">
          <cell r="B16" t="str">
            <v>1520 · Depreciable assets:1521 · Depreciation of assets</v>
          </cell>
        </row>
        <row r="17">
          <cell r="B17" t="str">
            <v>1530 · Computer</v>
          </cell>
        </row>
        <row r="18">
          <cell r="B18" t="str">
            <v>1530 · Computer:1531 · Depreciation of computer</v>
          </cell>
        </row>
        <row r="19">
          <cell r="B19" t="str">
            <v>1540 · Kitchen - Assets</v>
          </cell>
        </row>
        <row r="20">
          <cell r="B20" t="str">
            <v>1540 · Kitchen - Assets:1541 · Depreciation of Kitchen assets</v>
          </cell>
        </row>
        <row r="21">
          <cell r="B21" t="str">
            <v>1640 · Projector</v>
          </cell>
        </row>
        <row r="22">
          <cell r="B22" t="str">
            <v>1640 · Projector:1641 · Depreciation of Projector</v>
          </cell>
        </row>
        <row r="23">
          <cell r="B23" t="str">
            <v>2110 · Accounts Payable</v>
          </cell>
        </row>
        <row r="24">
          <cell r="B24" t="str">
            <v>2100 · Payroll Liabilities</v>
          </cell>
        </row>
        <row r="25">
          <cell r="B25" t="str">
            <v>2200 · GST Payable</v>
          </cell>
        </row>
        <row r="26">
          <cell r="B26" t="str">
            <v>2240 · PST Payable</v>
          </cell>
        </row>
        <row r="27">
          <cell r="B27" t="str">
            <v>1210 · Reserve Fund</v>
          </cell>
        </row>
        <row r="28">
          <cell r="B28" t="str">
            <v>1220 · Library Fund</v>
          </cell>
        </row>
        <row r="29">
          <cell r="B29" t="str">
            <v>1230 · Disabled Vet's Fund</v>
          </cell>
        </row>
        <row r="30">
          <cell r="B30" t="str">
            <v>1240 · Historical Fund</v>
          </cell>
        </row>
        <row r="31">
          <cell r="B31" t="str">
            <v>3000 · Opening Bal Equity</v>
          </cell>
        </row>
        <row r="32">
          <cell r="B32" t="str">
            <v>3900 · Retained Earnings</v>
          </cell>
        </row>
        <row r="33">
          <cell r="B33" t="str">
            <v>4000 · Income</v>
          </cell>
        </row>
        <row r="34">
          <cell r="B34" t="str">
            <v>4010 · Hall Rent</v>
          </cell>
        </row>
        <row r="35">
          <cell r="B35" t="str">
            <v>4020 · Bar Income</v>
          </cell>
        </row>
        <row r="36">
          <cell r="B36" t="str">
            <v>4030 · Buffet Income</v>
          </cell>
        </row>
        <row r="37">
          <cell r="B37" t="str">
            <v>4040 · Membership dues</v>
          </cell>
        </row>
        <row r="38">
          <cell r="B38" t="str">
            <v>4060 · Other Income</v>
          </cell>
        </row>
        <row r="39">
          <cell r="B39" t="str">
            <v>4070 · Bank Interest Income</v>
          </cell>
        </row>
        <row r="40">
          <cell r="B40" t="str">
            <v>4110 · Grants</v>
          </cell>
        </row>
        <row r="41">
          <cell r="B41" t="str">
            <v>4130 · Legacies &amp; Bequests</v>
          </cell>
        </row>
        <row r="42">
          <cell r="B42" t="str">
            <v>4150 · Miscellaneous Income</v>
          </cell>
        </row>
        <row r="43">
          <cell r="B43" t="str">
            <v>4170 · Program Fees</v>
          </cell>
        </row>
        <row r="44">
          <cell r="B44" t="str">
            <v>4190 · Reimbursed Expenses</v>
          </cell>
        </row>
        <row r="45">
          <cell r="B45" t="str">
            <v>6850 · Insurance</v>
          </cell>
        </row>
        <row r="46">
          <cell r="B46" t="str">
            <v>6640 · Professional Fees</v>
          </cell>
        </row>
        <row r="47">
          <cell r="B47" t="str">
            <v>6640 · Professional Fees:6655 · Consulting</v>
          </cell>
        </row>
        <row r="48">
          <cell r="B48" t="str">
            <v>6010 · Building maintenance</v>
          </cell>
        </row>
        <row r="49">
          <cell r="B49" t="str">
            <v>6020 · Garbage disposal</v>
          </cell>
        </row>
        <row r="50">
          <cell r="B50" t="str">
            <v>6030 · Amortization Expense</v>
          </cell>
        </row>
        <row r="51">
          <cell r="B51" t="str">
            <v>6040 · Gifts, donations, flowers</v>
          </cell>
        </row>
        <row r="52">
          <cell r="B52" t="str">
            <v>6050 · Cleaning</v>
          </cell>
        </row>
        <row r="53">
          <cell r="B53" t="str">
            <v>6060 · Heat and light</v>
          </cell>
        </row>
        <row r="54">
          <cell r="B54" t="str">
            <v>6070 · Events</v>
          </cell>
        </row>
        <row r="55">
          <cell r="B55" t="str">
            <v>6080 · Quarterly SPK</v>
          </cell>
        </row>
        <row r="56">
          <cell r="B56" t="str">
            <v>6090 · Office Supplies</v>
          </cell>
        </row>
        <row r="57">
          <cell r="B57" t="str">
            <v>6100 · Property Insurance</v>
          </cell>
        </row>
        <row r="58">
          <cell r="B58" t="str">
            <v>6110 · Telephone</v>
          </cell>
        </row>
        <row r="59">
          <cell r="B59" t="str">
            <v>6120 · Upper hall Renovations</v>
          </cell>
        </row>
        <row r="60">
          <cell r="B60" t="str">
            <v>6130 · Miscellaneous expenses</v>
          </cell>
        </row>
        <row r="61">
          <cell r="B61" t="str">
            <v>6140 · Travel</v>
          </cell>
        </row>
        <row r="62">
          <cell r="B62" t="str">
            <v>6150 · Donation</v>
          </cell>
        </row>
        <row r="63">
          <cell r="B63" t="str">
            <v>6160 · Courier and postage</v>
          </cell>
        </row>
        <row r="64">
          <cell r="B64" t="str">
            <v>6170 · Taxes and Fees</v>
          </cell>
        </row>
        <row r="65">
          <cell r="B65" t="str">
            <v>6180 · Administration costs</v>
          </cell>
        </row>
        <row r="66">
          <cell r="B66" t="str">
            <v>6190 · Food/Entertainment</v>
          </cell>
        </row>
        <row r="67">
          <cell r="B67" t="str">
            <v>6195 · Contract Labour</v>
          </cell>
        </row>
        <row r="68">
          <cell r="B68" t="str">
            <v>6210 · Library supplies</v>
          </cell>
        </row>
        <row r="69">
          <cell r="B69" t="str">
            <v>6220 · Alcohol supplies</v>
          </cell>
        </row>
        <row r="70">
          <cell r="B70" t="str">
            <v>6230 · Banking Fees</v>
          </cell>
        </row>
        <row r="71">
          <cell r="B71" t="str">
            <v>6240 · Supplies (Kitchen)</v>
          </cell>
        </row>
        <row r="72">
          <cell r="B72" t="str">
            <v>6260 · Bar supplies</v>
          </cell>
        </row>
        <row r="73">
          <cell r="B73" t="str">
            <v>6270 · City Water Charges</v>
          </cell>
        </row>
        <row r="74">
          <cell r="B74" t="str">
            <v>6280 · Advertising and promotion</v>
          </cell>
        </row>
        <row r="75">
          <cell r="B75" t="str">
            <v>6290 · Television</v>
          </cell>
        </row>
        <row r="76">
          <cell r="B76" t="str">
            <v>6560 · Payroll Expenses</v>
          </cell>
        </row>
        <row r="77">
          <cell r="B77" t="str">
            <v>6650 · Accounting</v>
          </cell>
        </row>
        <row r="78">
          <cell r="B78" t="str">
            <v>6670 · Program Expense</v>
          </cell>
        </row>
        <row r="79">
          <cell r="B79" t="str">
            <v>6770 · Supplies</v>
          </cell>
        </row>
        <row r="80">
          <cell r="B80" t="str">
            <v>6780 · Marketing</v>
          </cell>
        </row>
        <row r="81">
          <cell r="B81" t="str">
            <v>6870 · Services - rent</v>
          </cell>
        </row>
        <row r="82">
          <cell r="B82" t="str">
            <v>6250 · Renovations and Repairs</v>
          </cell>
        </row>
        <row r="83">
          <cell r="B83" t="str">
            <v>6800 · Utilities</v>
          </cell>
        </row>
        <row r="84">
          <cell r="B84" t="str">
            <v>6810 · Bar service</v>
          </cell>
        </row>
        <row r="85">
          <cell r="B85" t="str">
            <v>6880 · Casual labour</v>
          </cell>
        </row>
        <row r="86">
          <cell r="B86" t="str">
            <v>6840 · Rental expense</v>
          </cell>
        </row>
        <row r="87">
          <cell r="B87" t="str">
            <v>6860 · Interest and Bank charges</v>
          </cell>
        </row>
        <row r="88">
          <cell r="B88" t="str">
            <v>6820 · Liquor licence</v>
          </cell>
        </row>
        <row r="89">
          <cell r="B89" t="str">
            <v>Cash shortages</v>
          </cell>
        </row>
        <row r="90">
          <cell r="B90" t="str">
            <v>4080 · PARKING RENTAL</v>
          </cell>
        </row>
        <row r="91">
          <cell r="B91" t="str">
            <v>4050 · Miscellaneous events Income</v>
          </cell>
        </row>
        <row r="92">
          <cell r="B92" t="str">
            <v>4180 · Damage deposit</v>
          </cell>
        </row>
        <row r="93">
          <cell r="B93" t="str">
            <v>6890 · Loss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/>
      <sheetData sheetId="25" refreshError="1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me Sheet"/>
      <sheetName val="Bogdan i Marta"/>
      <sheetName val="Statutory holidays"/>
      <sheetName val="Calendar"/>
      <sheetName val="Stock options"/>
      <sheetName val="Employee stock option public Co"/>
      <sheetName val="CRA questions"/>
      <sheetName val="notes"/>
    </sheetNames>
    <sheetDataSet>
      <sheetData sheetId="0"/>
      <sheetData sheetId="1"/>
      <sheetData sheetId="2"/>
      <sheetData sheetId="3">
        <row r="3">
          <cell r="C3">
            <v>2021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5EB35-2AF8-43B1-9CE3-1473DEC3C1E3}">
  <dimension ref="A1:N9"/>
  <sheetViews>
    <sheetView tabSelected="1" zoomScale="80" zoomScaleNormal="80" workbookViewId="0">
      <selection activeCell="N1" sqref="N1"/>
    </sheetView>
  </sheetViews>
  <sheetFormatPr defaultRowHeight="15" x14ac:dyDescent="0.25"/>
  <cols>
    <col min="1" max="1" width="21.140625" style="5" customWidth="1"/>
    <col min="2" max="2" width="11.28515625" bestFit="1" customWidth="1"/>
    <col min="3" max="3" width="8" bestFit="1" customWidth="1"/>
    <col min="4" max="4" width="10.5703125" customWidth="1"/>
    <col min="5" max="5" width="9.5703125" customWidth="1"/>
    <col min="6" max="6" width="7.7109375" customWidth="1"/>
    <col min="7" max="7" width="13.7109375" customWidth="1"/>
    <col min="8" max="8" width="12.42578125" customWidth="1"/>
    <col min="9" max="9" width="14" customWidth="1"/>
    <col min="10" max="10" width="12.42578125" customWidth="1"/>
    <col min="11" max="11" width="14.140625" customWidth="1"/>
    <col min="12" max="12" width="10.140625" customWidth="1"/>
    <col min="13" max="13" width="10" bestFit="1" customWidth="1"/>
    <col min="14" max="14" width="42.28515625" style="5" customWidth="1"/>
  </cols>
  <sheetData>
    <row r="1" spans="1:14" s="5" customFormat="1" ht="75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2" t="s">
        <v>16</v>
      </c>
      <c r="G1" s="3" t="s">
        <v>15</v>
      </c>
      <c r="H1" s="3" t="s">
        <v>5</v>
      </c>
      <c r="I1" s="21" t="s">
        <v>6</v>
      </c>
      <c r="J1" s="3" t="s">
        <v>17</v>
      </c>
      <c r="K1" s="3" t="s">
        <v>18</v>
      </c>
      <c r="L1" s="3" t="s">
        <v>7</v>
      </c>
      <c r="M1" s="3" t="s">
        <v>8</v>
      </c>
      <c r="N1" s="4" t="s">
        <v>9</v>
      </c>
    </row>
    <row r="2" spans="1:14" ht="45" x14ac:dyDescent="0.25">
      <c r="A2" s="5" t="s">
        <v>13</v>
      </c>
      <c r="B2" s="16">
        <v>43952</v>
      </c>
      <c r="C2" s="6">
        <v>1000</v>
      </c>
      <c r="E2" s="7"/>
      <c r="F2" s="6"/>
      <c r="I2" s="22"/>
      <c r="J2" s="19"/>
      <c r="K2" s="19"/>
      <c r="N2" s="8" t="s">
        <v>11</v>
      </c>
    </row>
    <row r="3" spans="1:14" ht="30" x14ac:dyDescent="0.25">
      <c r="A3" s="5" t="s">
        <v>14</v>
      </c>
      <c r="B3" s="16">
        <v>44136</v>
      </c>
      <c r="C3" s="6"/>
      <c r="D3">
        <v>100</v>
      </c>
      <c r="E3" s="7">
        <v>80</v>
      </c>
      <c r="F3" s="6">
        <v>40</v>
      </c>
      <c r="G3" s="17">
        <f>E3*D3</f>
        <v>8000</v>
      </c>
      <c r="H3" s="17">
        <f>F3*E3</f>
        <v>3200</v>
      </c>
      <c r="I3" s="22">
        <f>D3-F3</f>
        <v>60</v>
      </c>
      <c r="J3" s="19"/>
      <c r="K3" s="19"/>
      <c r="L3" s="17">
        <f>I3*E3</f>
        <v>4800</v>
      </c>
      <c r="N3" s="8" t="s">
        <v>19</v>
      </c>
    </row>
    <row r="4" spans="1:14" ht="30.75" thickBot="1" x14ac:dyDescent="0.3">
      <c r="A4" s="5" t="s">
        <v>14</v>
      </c>
      <c r="B4" s="16">
        <v>44317</v>
      </c>
      <c r="C4" s="6"/>
      <c r="D4">
        <v>80</v>
      </c>
      <c r="E4" s="7">
        <v>82</v>
      </c>
      <c r="F4" s="6">
        <v>40</v>
      </c>
      <c r="G4" s="17">
        <f>E4*D4</f>
        <v>6560</v>
      </c>
      <c r="H4" s="17">
        <f>F4*E4</f>
        <v>3280</v>
      </c>
      <c r="I4" s="22">
        <f>D4-F4</f>
        <v>40</v>
      </c>
      <c r="J4" s="19"/>
      <c r="K4" s="19"/>
      <c r="L4" s="17">
        <f>I4*E4</f>
        <v>3280</v>
      </c>
      <c r="N4" s="8" t="s">
        <v>20</v>
      </c>
    </row>
    <row r="5" spans="1:14" ht="51" customHeight="1" thickBot="1" x14ac:dyDescent="0.3">
      <c r="A5" s="9" t="s">
        <v>21</v>
      </c>
      <c r="B5" s="10">
        <v>44531</v>
      </c>
      <c r="C5" s="11"/>
      <c r="D5" s="12"/>
      <c r="E5" s="13">
        <v>90</v>
      </c>
      <c r="F5" s="11">
        <v>60</v>
      </c>
      <c r="G5" s="12"/>
      <c r="H5" s="12"/>
      <c r="I5" s="23"/>
      <c r="J5" s="20">
        <f>E5*F5</f>
        <v>5400</v>
      </c>
      <c r="K5" s="12">
        <v>20.68</v>
      </c>
      <c r="L5" s="20">
        <f>L3+K5</f>
        <v>4820.68</v>
      </c>
      <c r="M5" s="20">
        <f>J5-L5</f>
        <v>579.31999999999971</v>
      </c>
      <c r="N5" s="14" t="s">
        <v>12</v>
      </c>
    </row>
    <row r="6" spans="1:14" ht="15.75" thickBot="1" x14ac:dyDescent="0.3">
      <c r="B6" s="15"/>
      <c r="I6" s="7"/>
    </row>
    <row r="7" spans="1:14" ht="15.75" thickBot="1" x14ac:dyDescent="0.3">
      <c r="A7" s="9" t="s">
        <v>10</v>
      </c>
      <c r="B7" s="10"/>
      <c r="C7" s="11"/>
      <c r="D7" s="12">
        <f>SUM(D3:D4)</f>
        <v>180</v>
      </c>
      <c r="E7" s="13"/>
      <c r="F7" s="12">
        <f>SUM(F3:F5)</f>
        <v>140</v>
      </c>
      <c r="G7" s="20">
        <f t="shared" ref="G7:H7" si="0">SUM(G3:G5)</f>
        <v>14560</v>
      </c>
      <c r="H7" s="20">
        <f t="shared" si="0"/>
        <v>6480</v>
      </c>
      <c r="I7" s="23">
        <f>SUM(I3:I6)</f>
        <v>100</v>
      </c>
      <c r="J7" s="12"/>
      <c r="K7" s="12"/>
      <c r="L7" s="18"/>
      <c r="M7" s="12"/>
      <c r="N7" s="14"/>
    </row>
    <row r="8" spans="1:14" x14ac:dyDescent="0.25">
      <c r="B8" s="15"/>
    </row>
    <row r="9" spans="1:14" x14ac:dyDescent="0.25">
      <c r="B9" s="15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</dc:creator>
  <cp:lastModifiedBy>Ewa J</cp:lastModifiedBy>
  <dcterms:created xsi:type="dcterms:W3CDTF">2023-03-14T20:13:19Z</dcterms:created>
  <dcterms:modified xsi:type="dcterms:W3CDTF">2023-03-14T20:56:39Z</dcterms:modified>
</cp:coreProperties>
</file>